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er\Documents\"/>
    </mc:Choice>
  </mc:AlternateContent>
  <xr:revisionPtr revIDLastSave="0" documentId="13_ncr:1_{0A0DC04B-7DA8-4FB8-A604-D09594D58431}" xr6:coauthVersionLast="47" xr6:coauthVersionMax="47" xr10:uidLastSave="{00000000-0000-0000-0000-000000000000}"/>
  <bookViews>
    <workbookView xWindow="2940" yWindow="2940" windowWidth="24075" windowHeight="12225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customWorkbookViews>
    <customWorkbookView name="Weber - Persönliche Ansicht" guid="{FFB8E19E-1B04-45FB-9017-7501A2A042A9}" mergeInterval="0" personalView="1" maximized="1" xWindow="1" yWindow="1" windowWidth="1098" windowHeight="842" activeSheetId="1" showComments="commIndAndComment"/>
  </customWorkbookViews>
</workbook>
</file>

<file path=xl/calcChain.xml><?xml version="1.0" encoding="utf-8"?>
<calcChain xmlns="http://schemas.openxmlformats.org/spreadsheetml/2006/main">
  <c r="H42" i="1" l="1"/>
  <c r="H19" i="1"/>
  <c r="H53" i="1"/>
  <c r="H50" i="1"/>
  <c r="B54" i="1"/>
  <c r="B56" i="1" s="1"/>
  <c r="H49" i="1"/>
  <c r="H40" i="1"/>
  <c r="H18" i="1"/>
  <c r="H44" i="1"/>
  <c r="H45" i="1"/>
  <c r="H39" i="1" l="1"/>
  <c r="H16" i="1"/>
  <c r="H46" i="1"/>
  <c r="H37" i="1"/>
  <c r="H23" i="1"/>
  <c r="H28" i="1"/>
  <c r="H29" i="1"/>
  <c r="H30" i="1"/>
  <c r="H31" i="1"/>
  <c r="H12" i="1"/>
  <c r="H13" i="1"/>
  <c r="H14" i="1"/>
  <c r="H15" i="1"/>
  <c r="H17" i="1"/>
  <c r="H21" i="1"/>
  <c r="H22" i="1"/>
  <c r="H25" i="1"/>
  <c r="H26" i="1"/>
  <c r="H27" i="1"/>
  <c r="H32" i="1"/>
  <c r="H33" i="1"/>
  <c r="H35" i="1"/>
  <c r="H38" i="1"/>
  <c r="H34" i="1"/>
  <c r="H41" i="1"/>
  <c r="H36" i="1"/>
  <c r="H47" i="1"/>
  <c r="H48" i="1"/>
  <c r="H51" i="1"/>
  <c r="H52" i="1"/>
  <c r="H11" i="1"/>
  <c r="H54" i="1" l="1"/>
  <c r="H56" i="1" l="1"/>
  <c r="H4" i="1" l="1"/>
  <c r="H55" i="1"/>
</calcChain>
</file>

<file path=xl/sharedStrings.xml><?xml version="1.0" encoding="utf-8"?>
<sst xmlns="http://schemas.openxmlformats.org/spreadsheetml/2006/main" count="143" uniqueCount="114">
  <si>
    <t>Bezeichnung</t>
  </si>
  <si>
    <t>0112</t>
  </si>
  <si>
    <t>0132</t>
  </si>
  <si>
    <t>Rotweine</t>
  </si>
  <si>
    <t>0312</t>
  </si>
  <si>
    <t>Dormfelder süss</t>
  </si>
  <si>
    <t>0322</t>
  </si>
  <si>
    <t>Dorfelder halbtrocken</t>
  </si>
  <si>
    <t>0332</t>
  </si>
  <si>
    <t>Dorfelder trocken</t>
  </si>
  <si>
    <t>1822</t>
  </si>
  <si>
    <t>Domina feinherb</t>
  </si>
  <si>
    <t>1732</t>
  </si>
  <si>
    <t>Merlot trocken</t>
  </si>
  <si>
    <t>Weißherbst</t>
  </si>
  <si>
    <t>2112</t>
  </si>
  <si>
    <t>2122</t>
  </si>
  <si>
    <t>Portugieser WH Halbtr.</t>
  </si>
  <si>
    <t>Weißweine</t>
  </si>
  <si>
    <t>0612</t>
  </si>
  <si>
    <t>Hausmarke</t>
  </si>
  <si>
    <t>Silvaner trocken</t>
  </si>
  <si>
    <t>0732</t>
  </si>
  <si>
    <t>0832</t>
  </si>
  <si>
    <t>Müllerthurgau trocken</t>
  </si>
  <si>
    <t>0932</t>
  </si>
  <si>
    <t>0922</t>
  </si>
  <si>
    <t>Riesling trocken</t>
  </si>
  <si>
    <t>1132</t>
  </si>
  <si>
    <t>Weißer Burgunder trocken</t>
  </si>
  <si>
    <t>1123</t>
  </si>
  <si>
    <t>2022</t>
  </si>
  <si>
    <t>Grauer Burgunder</t>
  </si>
  <si>
    <t>1013</t>
  </si>
  <si>
    <t>Kerner lieblich</t>
  </si>
  <si>
    <t>1133</t>
  </si>
  <si>
    <t>Erste Versuchung</t>
  </si>
  <si>
    <t>2232</t>
  </si>
  <si>
    <t>Pinot Grigio</t>
  </si>
  <si>
    <t>1234</t>
  </si>
  <si>
    <t>Chardonnay trocken</t>
  </si>
  <si>
    <t>0934</t>
  </si>
  <si>
    <t>4201</t>
  </si>
  <si>
    <t>Riesling Sekt brut</t>
  </si>
  <si>
    <t>4101</t>
  </si>
  <si>
    <t>Secco</t>
  </si>
  <si>
    <t>7001</t>
  </si>
  <si>
    <t>Dornfelder Likör</t>
  </si>
  <si>
    <t>7002</t>
  </si>
  <si>
    <t>Chilli-Rosé Likör</t>
  </si>
  <si>
    <t>Anzahl</t>
  </si>
  <si>
    <t xml:space="preserve"> der Flaschen</t>
  </si>
  <si>
    <t>Nr.</t>
  </si>
  <si>
    <t xml:space="preserve">Artikel </t>
  </si>
  <si>
    <t>1 ltr.</t>
  </si>
  <si>
    <t>0,75 l</t>
  </si>
  <si>
    <t>0,5 l</t>
  </si>
  <si>
    <t>Preis/ FL.</t>
  </si>
  <si>
    <t>Name *</t>
  </si>
  <si>
    <t>Straße*</t>
  </si>
  <si>
    <t>Ihre Anschrift</t>
  </si>
  <si>
    <t>Artikelsumme</t>
  </si>
  <si>
    <t>Mwst</t>
  </si>
  <si>
    <t>Flaschen</t>
  </si>
  <si>
    <t xml:space="preserve">Zu zahlender Betrag inkl. </t>
  </si>
  <si>
    <t>enthaltene Mwst.</t>
  </si>
  <si>
    <t>Summe Position</t>
  </si>
  <si>
    <t>Verschiedenes</t>
  </si>
  <si>
    <t>Rechnungsbetrag</t>
  </si>
  <si>
    <t>Portugieser trocken</t>
  </si>
  <si>
    <t>1722</t>
  </si>
  <si>
    <t>Merlot Rosé</t>
  </si>
  <si>
    <t>0822</t>
  </si>
  <si>
    <t>Müllerthurgau feinherb</t>
  </si>
  <si>
    <t>1615</t>
  </si>
  <si>
    <t xml:space="preserve"> </t>
  </si>
  <si>
    <t>*Plichtangaben</t>
  </si>
  <si>
    <t>2322</t>
  </si>
  <si>
    <t>PLZ / Ort*</t>
  </si>
  <si>
    <t>%</t>
  </si>
  <si>
    <t>4301</t>
  </si>
  <si>
    <t>1,0ltr.</t>
  </si>
  <si>
    <t>4310</t>
  </si>
  <si>
    <t>Glühwein in 10 ltr. Kanister</t>
  </si>
  <si>
    <t>Glühwein in Literflaschen</t>
  </si>
  <si>
    <t>10,0ltr.</t>
  </si>
  <si>
    <t>1932</t>
  </si>
  <si>
    <t>Spätburgunder trocken</t>
  </si>
  <si>
    <t>Telefon*</t>
  </si>
  <si>
    <t>3001</t>
  </si>
  <si>
    <t>Traubensaft ais weißen Trauben</t>
  </si>
  <si>
    <t>4102</t>
  </si>
  <si>
    <t>Secco rosé</t>
  </si>
  <si>
    <t>0,75l</t>
  </si>
  <si>
    <t>Portugiser Rosé lieblich</t>
  </si>
  <si>
    <t>Riesling Kleinkarlbach trocken</t>
  </si>
  <si>
    <t>Riesling feinherb</t>
  </si>
  <si>
    <t xml:space="preserve">Sauvignon blanc </t>
  </si>
  <si>
    <t>7003</t>
  </si>
  <si>
    <t>Pfälzer Weinbrand VVSOP</t>
  </si>
  <si>
    <t>0,7l</t>
  </si>
  <si>
    <t>4001</t>
  </si>
  <si>
    <t xml:space="preserve">Freetzy </t>
  </si>
  <si>
    <t>0232</t>
  </si>
  <si>
    <t>Gewürztraminer süss</t>
  </si>
  <si>
    <t>Sauvignon blanc trocken</t>
  </si>
  <si>
    <t>2332</t>
  </si>
  <si>
    <t>1512</t>
  </si>
  <si>
    <t>Huxelrebe süß</t>
  </si>
  <si>
    <t>Stand März 25</t>
  </si>
  <si>
    <t>Weißer Burg. halbtrocken</t>
  </si>
  <si>
    <t>Bestell-Formular Webers-Weine für Direktauslieferung</t>
  </si>
  <si>
    <t xml:space="preserve">Cabernet franc    </t>
  </si>
  <si>
    <r>
      <t>Rotwein lieblich</t>
    </r>
    <r>
      <rPr>
        <sz val="9"/>
        <color rgb="FFFF0000"/>
        <rFont val="Calibri"/>
        <family val="2"/>
        <scheme val="minor"/>
      </rPr>
      <t xml:space="preserve"> </t>
    </r>
    <r>
      <rPr>
        <sz val="8"/>
        <color rgb="FFFF0000"/>
        <rFont val="Calibri"/>
        <family val="2"/>
        <scheme val="minor"/>
      </rPr>
      <t>ab April neu gefüllt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</si>
</sst>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36"/>
      <color rgb="FFC00000"/>
      <name val="Monotype Corsiva"/>
      <family val="4"/>
    </font>
    <font>
      <sz val="36"/>
      <color rgb="FFC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20"/>
      <color rgb="FFC00000"/>
      <name val="Marigold"/>
      <family val="4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AE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49" fontId="2" fillId="2" borderId="0" xfId="0" applyNumberFormat="1" applyFont="1" applyFill="1"/>
    <xf numFmtId="49" fontId="2" fillId="2" borderId="0" xfId="0" applyNumberFormat="1" applyFont="1" applyFill="1" applyAlignment="1">
      <alignment horizontal="center"/>
    </xf>
    <xf numFmtId="0" fontId="2" fillId="3" borderId="0" xfId="0" applyFont="1" applyFill="1"/>
    <xf numFmtId="0" fontId="2" fillId="3" borderId="4" xfId="0" applyFont="1" applyFill="1" applyBorder="1" applyAlignment="1">
      <alignment horizontal="center"/>
    </xf>
    <xf numFmtId="49" fontId="2" fillId="3" borderId="5" xfId="0" applyNumberFormat="1" applyFont="1" applyFill="1" applyBorder="1"/>
    <xf numFmtId="0" fontId="2" fillId="3" borderId="3" xfId="0" applyFont="1" applyFill="1" applyBorder="1"/>
    <xf numFmtId="0" fontId="2" fillId="3" borderId="0" xfId="0" applyFont="1" applyFill="1" applyAlignment="1">
      <alignment horizontal="center"/>
    </xf>
    <xf numFmtId="0" fontId="2" fillId="3" borderId="12" xfId="0" applyFont="1" applyFill="1" applyBorder="1"/>
    <xf numFmtId="0" fontId="2" fillId="3" borderId="6" xfId="0" applyFont="1" applyFill="1" applyBorder="1" applyAlignment="1">
      <alignment horizontal="center"/>
    </xf>
    <xf numFmtId="49" fontId="2" fillId="3" borderId="7" xfId="0" applyNumberFormat="1" applyFont="1" applyFill="1" applyBorder="1"/>
    <xf numFmtId="44" fontId="9" fillId="3" borderId="13" xfId="0" applyNumberFormat="1" applyFont="1" applyFill="1" applyBorder="1"/>
    <xf numFmtId="0" fontId="2" fillId="3" borderId="8" xfId="0" applyFont="1" applyFill="1" applyBorder="1" applyAlignment="1">
      <alignment horizontal="center"/>
    </xf>
    <xf numFmtId="49" fontId="2" fillId="3" borderId="9" xfId="0" applyNumberFormat="1" applyFont="1" applyFill="1" applyBorder="1"/>
    <xf numFmtId="49" fontId="2" fillId="3" borderId="10" xfId="0" applyNumberFormat="1" applyFont="1" applyFill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horizontal="center"/>
    </xf>
    <xf numFmtId="0" fontId="2" fillId="3" borderId="5" xfId="0" applyFont="1" applyFill="1" applyBorder="1"/>
    <xf numFmtId="49" fontId="2" fillId="3" borderId="0" xfId="0" applyNumberFormat="1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7" xfId="0" applyFont="1" applyFill="1" applyBorder="1"/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/>
    <xf numFmtId="0" fontId="2" fillId="3" borderId="1" xfId="0" applyFont="1" applyFill="1" applyBorder="1"/>
    <xf numFmtId="44" fontId="2" fillId="3" borderId="7" xfId="0" applyNumberFormat="1" applyFont="1" applyFill="1" applyBorder="1"/>
    <xf numFmtId="0" fontId="6" fillId="3" borderId="0" xfId="0" applyFont="1" applyFill="1"/>
    <xf numFmtId="0" fontId="5" fillId="3" borderId="1" xfId="0" applyFont="1" applyFill="1" applyBorder="1" applyAlignment="1">
      <alignment horizontal="center"/>
    </xf>
    <xf numFmtId="49" fontId="4" fillId="3" borderId="1" xfId="0" applyNumberFormat="1" applyFont="1" applyFill="1" applyBorder="1"/>
    <xf numFmtId="0" fontId="6" fillId="3" borderId="6" xfId="0" applyFont="1" applyFill="1" applyBorder="1"/>
    <xf numFmtId="49" fontId="5" fillId="3" borderId="0" xfId="0" applyNumberFormat="1" applyFont="1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44" fontId="5" fillId="3" borderId="7" xfId="0" applyNumberFormat="1" applyFont="1" applyFill="1" applyBorder="1"/>
    <xf numFmtId="164" fontId="7" fillId="3" borderId="8" xfId="0" applyNumberFormat="1" applyFont="1" applyFill="1" applyBorder="1" applyAlignment="1">
      <alignment horizontal="center"/>
    </xf>
    <xf numFmtId="49" fontId="5" fillId="3" borderId="11" xfId="0" applyNumberFormat="1" applyFont="1" applyFill="1" applyBorder="1"/>
    <xf numFmtId="0" fontId="5" fillId="3" borderId="11" xfId="0" applyFont="1" applyFill="1" applyBorder="1"/>
    <xf numFmtId="0" fontId="5" fillId="3" borderId="11" xfId="0" applyFont="1" applyFill="1" applyBorder="1" applyAlignment="1">
      <alignment horizontal="center"/>
    </xf>
    <xf numFmtId="44" fontId="8" fillId="3" borderId="2" xfId="0" applyNumberFormat="1" applyFont="1" applyFill="1" applyBorder="1"/>
    <xf numFmtId="49" fontId="2" fillId="3" borderId="0" xfId="0" applyNumberFormat="1" applyFont="1" applyFill="1" applyAlignment="1">
      <alignment horizontal="center"/>
    </xf>
    <xf numFmtId="0" fontId="2" fillId="3" borderId="6" xfId="0" applyFont="1" applyFill="1" applyBorder="1"/>
    <xf numFmtId="44" fontId="2" fillId="3" borderId="14" xfId="0" applyNumberFormat="1" applyFont="1" applyFill="1" applyBorder="1"/>
    <xf numFmtId="44" fontId="5" fillId="3" borderId="14" xfId="0" applyNumberFormat="1" applyFont="1" applyFill="1" applyBorder="1"/>
    <xf numFmtId="0" fontId="6" fillId="3" borderId="8" xfId="0" applyFont="1" applyFill="1" applyBorder="1"/>
    <xf numFmtId="0" fontId="10" fillId="3" borderId="0" xfId="0" applyFont="1" applyFill="1" applyAlignment="1">
      <alignment horizontal="center"/>
    </xf>
    <xf numFmtId="49" fontId="10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2" fillId="3" borderId="4" xfId="0" applyFont="1" applyFill="1" applyBorder="1"/>
    <xf numFmtId="0" fontId="6" fillId="2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44" fontId="2" fillId="3" borderId="1" xfId="0" applyNumberFormat="1" applyFont="1" applyFill="1" applyBorder="1"/>
    <xf numFmtId="8" fontId="2" fillId="3" borderId="1" xfId="1" applyNumberFormat="1" applyFont="1" applyFill="1" applyBorder="1" applyAlignment="1"/>
    <xf numFmtId="44" fontId="11" fillId="3" borderId="0" xfId="1" applyFont="1" applyFill="1" applyBorder="1" applyAlignment="1"/>
    <xf numFmtId="44" fontId="2" fillId="3" borderId="10" xfId="1" applyFont="1" applyFill="1" applyBorder="1" applyAlignment="1"/>
    <xf numFmtId="44" fontId="2" fillId="3" borderId="0" xfId="1" applyFont="1" applyFill="1" applyBorder="1" applyAlignment="1"/>
    <xf numFmtId="44" fontId="2" fillId="3" borderId="1" xfId="1" applyFont="1" applyFill="1" applyBorder="1" applyAlignment="1"/>
    <xf numFmtId="44" fontId="5" fillId="3" borderId="1" xfId="1" applyFont="1" applyFill="1" applyBorder="1" applyAlignment="1"/>
    <xf numFmtId="44" fontId="5" fillId="3" borderId="0" xfId="1" applyFont="1" applyFill="1" applyBorder="1" applyAlignment="1"/>
    <xf numFmtId="44" fontId="5" fillId="3" borderId="11" xfId="1" applyFont="1" applyFill="1" applyBorder="1" applyAlignment="1"/>
    <xf numFmtId="44" fontId="2" fillId="2" borderId="0" xfId="1" applyFont="1" applyFill="1" applyBorder="1" applyAlignment="1"/>
    <xf numFmtId="44" fontId="2" fillId="2" borderId="0" xfId="1" applyFont="1" applyFill="1" applyAlignment="1"/>
    <xf numFmtId="0" fontId="2" fillId="3" borderId="15" xfId="0" applyFont="1" applyFill="1" applyBorder="1" applyAlignment="1">
      <alignment horizontal="center"/>
    </xf>
    <xf numFmtId="0" fontId="13" fillId="3" borderId="0" xfId="0" applyFont="1" applyFill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FFFAE7"/>
      <color rgb="FFFFFFE7"/>
      <color rgb="FFFDFDC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topLeftCell="A40" zoomScale="166" zoomScaleNormal="166" zoomScalePageLayoutView="68" workbookViewId="0">
      <selection activeCell="G53" sqref="G53"/>
    </sheetView>
  </sheetViews>
  <sheetFormatPr baseColWidth="10" defaultRowHeight="12"/>
  <cols>
    <col min="1" max="1" width="10.7109375" style="1" customWidth="1"/>
    <col min="2" max="2" width="12.28515625" style="2" customWidth="1"/>
    <col min="3" max="3" width="5.85546875" style="3" customWidth="1"/>
    <col min="4" max="4" width="24.7109375" style="1" customWidth="1"/>
    <col min="5" max="5" width="3.85546875" style="2" customWidth="1"/>
    <col min="6" max="6" width="5.5703125" style="2" customWidth="1"/>
    <col min="7" max="7" width="10.28515625" style="63" customWidth="1"/>
    <col min="8" max="8" width="13.5703125" style="1" customWidth="1"/>
    <col min="9" max="9" width="7.42578125" style="1" customWidth="1"/>
    <col min="10" max="16384" width="11.42578125" style="1"/>
  </cols>
  <sheetData>
    <row r="1" spans="1:9" ht="54.75" customHeight="1" thickBot="1">
      <c r="A1" s="65" t="s">
        <v>111</v>
      </c>
      <c r="B1" s="46"/>
      <c r="C1" s="47"/>
      <c r="D1" s="48"/>
      <c r="E1" s="48"/>
      <c r="F1" s="48"/>
      <c r="G1" s="55"/>
      <c r="H1" s="5"/>
      <c r="I1" s="5"/>
    </row>
    <row r="2" spans="1:9" ht="15" customHeight="1" thickBot="1">
      <c r="A2" s="49" t="s">
        <v>75</v>
      </c>
      <c r="B2" s="18" t="s">
        <v>60</v>
      </c>
      <c r="C2" s="16"/>
      <c r="D2" s="17"/>
      <c r="E2" s="18"/>
      <c r="F2" s="18"/>
      <c r="G2" s="56"/>
      <c r="H2" s="19" t="s">
        <v>109</v>
      </c>
      <c r="I2" s="5"/>
    </row>
    <row r="3" spans="1:9" ht="15" customHeight="1">
      <c r="A3" s="42"/>
      <c r="B3" s="6" t="s">
        <v>58</v>
      </c>
      <c r="C3" s="7"/>
      <c r="D3" s="8"/>
      <c r="E3" s="9"/>
      <c r="F3" s="9"/>
      <c r="G3" s="57"/>
      <c r="H3" s="10" t="s">
        <v>68</v>
      </c>
      <c r="I3" s="5"/>
    </row>
    <row r="4" spans="1:9" ht="15" customHeight="1" thickBot="1">
      <c r="A4" s="42"/>
      <c r="B4" s="11" t="s">
        <v>59</v>
      </c>
      <c r="C4" s="12"/>
      <c r="D4" s="8"/>
      <c r="E4" s="9"/>
      <c r="F4" s="9"/>
      <c r="G4" s="57"/>
      <c r="H4" s="13">
        <f>H56</f>
        <v>0</v>
      </c>
      <c r="I4" s="5"/>
    </row>
    <row r="5" spans="1:9" ht="15" customHeight="1">
      <c r="A5" s="42"/>
      <c r="B5" s="11" t="s">
        <v>78</v>
      </c>
      <c r="C5" s="12"/>
      <c r="D5" s="8"/>
      <c r="E5" s="9"/>
      <c r="F5" s="9"/>
      <c r="G5" s="57"/>
      <c r="H5" s="23"/>
      <c r="I5" s="5"/>
    </row>
    <row r="6" spans="1:9" ht="15" customHeight="1">
      <c r="A6" s="42"/>
      <c r="B6" s="11" t="s">
        <v>88</v>
      </c>
      <c r="C6" s="12"/>
      <c r="D6" s="8"/>
      <c r="E6" s="9"/>
      <c r="F6" s="9"/>
      <c r="G6" s="57"/>
      <c r="H6" s="23"/>
      <c r="I6" s="5"/>
    </row>
    <row r="7" spans="1:9" ht="15" customHeight="1" thickBot="1">
      <c r="A7" s="42"/>
      <c r="B7" s="14" t="s">
        <v>76</v>
      </c>
      <c r="C7" s="15"/>
      <c r="D7" s="8"/>
      <c r="E7" s="9"/>
      <c r="F7" s="9"/>
      <c r="G7" s="57"/>
      <c r="H7" s="23"/>
      <c r="I7" s="5"/>
    </row>
    <row r="8" spans="1:9" ht="47.25" hidden="1" customHeight="1" thickBot="1">
      <c r="A8" s="42"/>
      <c r="B8" s="9"/>
      <c r="C8" s="20"/>
      <c r="D8" s="5"/>
      <c r="E8" s="9"/>
      <c r="F8" s="9"/>
      <c r="G8" s="57"/>
      <c r="H8" s="23"/>
      <c r="I8" s="5"/>
    </row>
    <row r="9" spans="1:9">
      <c r="A9" s="42"/>
      <c r="B9" s="6" t="s">
        <v>50</v>
      </c>
      <c r="C9" s="16" t="s">
        <v>53</v>
      </c>
      <c r="D9" s="17" t="s">
        <v>0</v>
      </c>
      <c r="E9" s="18"/>
      <c r="F9" s="18"/>
      <c r="G9" s="56" t="s">
        <v>57</v>
      </c>
      <c r="H9" s="19" t="s">
        <v>66</v>
      </c>
      <c r="I9" s="5"/>
    </row>
    <row r="10" spans="1:9" ht="20.25" customHeight="1">
      <c r="A10" s="42"/>
      <c r="B10" s="11" t="s">
        <v>51</v>
      </c>
      <c r="C10" s="20" t="s">
        <v>52</v>
      </c>
      <c r="D10" s="21" t="s">
        <v>3</v>
      </c>
      <c r="E10" s="22"/>
      <c r="F10" s="9"/>
      <c r="G10" s="57"/>
      <c r="H10" s="23"/>
      <c r="I10" s="5"/>
    </row>
    <row r="11" spans="1:9" ht="12" customHeight="1">
      <c r="A11" s="42"/>
      <c r="B11" s="24">
        <v>0</v>
      </c>
      <c r="C11" s="25" t="s">
        <v>1</v>
      </c>
      <c r="D11" s="26" t="s">
        <v>113</v>
      </c>
      <c r="E11" s="24"/>
      <c r="F11" s="24" t="s">
        <v>54</v>
      </c>
      <c r="G11" s="58">
        <v>5.6</v>
      </c>
      <c r="H11" s="43">
        <f t="shared" ref="H11:H19" si="0">B11*G11</f>
        <v>0</v>
      </c>
      <c r="I11" s="5"/>
    </row>
    <row r="12" spans="1:9" ht="12" customHeight="1">
      <c r="A12" s="42"/>
      <c r="B12" s="24">
        <v>0</v>
      </c>
      <c r="C12" s="25" t="s">
        <v>2</v>
      </c>
      <c r="D12" s="26" t="s">
        <v>69</v>
      </c>
      <c r="E12" s="24"/>
      <c r="F12" s="24" t="s">
        <v>54</v>
      </c>
      <c r="G12" s="58">
        <v>5.6</v>
      </c>
      <c r="H12" s="43">
        <f t="shared" si="0"/>
        <v>0</v>
      </c>
      <c r="I12" s="5"/>
    </row>
    <row r="13" spans="1:9" ht="12" customHeight="1">
      <c r="A13" s="42"/>
      <c r="B13" s="24">
        <v>0</v>
      </c>
      <c r="C13" s="25" t="s">
        <v>4</v>
      </c>
      <c r="D13" s="26" t="s">
        <v>5</v>
      </c>
      <c r="E13" s="24"/>
      <c r="F13" s="24" t="s">
        <v>55</v>
      </c>
      <c r="G13" s="58">
        <v>5.7</v>
      </c>
      <c r="H13" s="43">
        <f t="shared" si="0"/>
        <v>0</v>
      </c>
      <c r="I13" s="5"/>
    </row>
    <row r="14" spans="1:9" ht="12" customHeight="1">
      <c r="A14" s="42"/>
      <c r="B14" s="24">
        <v>0</v>
      </c>
      <c r="C14" s="25" t="s">
        <v>6</v>
      </c>
      <c r="D14" s="26" t="s">
        <v>7</v>
      </c>
      <c r="E14" s="24"/>
      <c r="F14" s="24" t="s">
        <v>55</v>
      </c>
      <c r="G14" s="58">
        <v>5.7</v>
      </c>
      <c r="H14" s="43">
        <f t="shared" si="0"/>
        <v>0</v>
      </c>
      <c r="I14" s="5"/>
    </row>
    <row r="15" spans="1:9" ht="12" customHeight="1">
      <c r="A15" s="42"/>
      <c r="B15" s="24">
        <v>0</v>
      </c>
      <c r="C15" s="25" t="s">
        <v>8</v>
      </c>
      <c r="D15" s="26" t="s">
        <v>9</v>
      </c>
      <c r="E15" s="24"/>
      <c r="F15" s="24" t="s">
        <v>55</v>
      </c>
      <c r="G15" s="58">
        <v>5.7</v>
      </c>
      <c r="H15" s="43">
        <f t="shared" si="0"/>
        <v>0</v>
      </c>
      <c r="I15" s="5"/>
    </row>
    <row r="16" spans="1:9" ht="12" customHeight="1">
      <c r="A16" s="42"/>
      <c r="B16" s="24">
        <v>0</v>
      </c>
      <c r="C16" s="25" t="s">
        <v>10</v>
      </c>
      <c r="D16" s="26" t="s">
        <v>11</v>
      </c>
      <c r="E16" s="24"/>
      <c r="F16" s="24" t="s">
        <v>55</v>
      </c>
      <c r="G16" s="58">
        <v>6.2</v>
      </c>
      <c r="H16" s="43">
        <f t="shared" si="0"/>
        <v>0</v>
      </c>
      <c r="I16" s="5"/>
    </row>
    <row r="17" spans="1:9" ht="12" customHeight="1">
      <c r="A17" s="42"/>
      <c r="B17" s="24">
        <v>0</v>
      </c>
      <c r="C17" s="25" t="s">
        <v>12</v>
      </c>
      <c r="D17" s="26" t="s">
        <v>13</v>
      </c>
      <c r="E17" s="24"/>
      <c r="F17" s="24" t="s">
        <v>55</v>
      </c>
      <c r="G17" s="58">
        <v>6.1</v>
      </c>
      <c r="H17" s="43">
        <f t="shared" si="0"/>
        <v>0</v>
      </c>
      <c r="I17" s="5"/>
    </row>
    <row r="18" spans="1:9" ht="12" customHeight="1">
      <c r="A18" s="42"/>
      <c r="B18" s="24">
        <v>0</v>
      </c>
      <c r="C18" s="25" t="s">
        <v>86</v>
      </c>
      <c r="D18" s="26" t="s">
        <v>87</v>
      </c>
      <c r="E18" s="24"/>
      <c r="F18" s="24" t="s">
        <v>55</v>
      </c>
      <c r="G18" s="54">
        <v>6.9</v>
      </c>
      <c r="H18" s="53">
        <f t="shared" si="0"/>
        <v>0</v>
      </c>
      <c r="I18" s="5"/>
    </row>
    <row r="19" spans="1:9" ht="12" customHeight="1">
      <c r="A19" s="42"/>
      <c r="B19" s="24">
        <v>0</v>
      </c>
      <c r="C19" s="25" t="s">
        <v>103</v>
      </c>
      <c r="D19" s="26" t="s">
        <v>112</v>
      </c>
      <c r="E19" s="24"/>
      <c r="F19" s="24" t="s">
        <v>55</v>
      </c>
      <c r="G19" s="54">
        <v>6.9</v>
      </c>
      <c r="H19" s="53">
        <f t="shared" si="0"/>
        <v>0</v>
      </c>
      <c r="I19" s="5"/>
    </row>
    <row r="20" spans="1:9" ht="12" customHeight="1">
      <c r="A20" s="42"/>
      <c r="B20" s="64"/>
      <c r="C20" s="20"/>
      <c r="D20" s="21" t="s">
        <v>14</v>
      </c>
      <c r="E20" s="22"/>
      <c r="F20" s="9"/>
      <c r="G20" s="57"/>
      <c r="H20" s="27"/>
      <c r="I20" s="5"/>
    </row>
    <row r="21" spans="1:9" ht="12" customHeight="1">
      <c r="A21" s="42"/>
      <c r="B21" s="24">
        <v>0</v>
      </c>
      <c r="C21" s="25" t="s">
        <v>15</v>
      </c>
      <c r="D21" s="26" t="s">
        <v>94</v>
      </c>
      <c r="E21" s="24"/>
      <c r="F21" s="24" t="s">
        <v>54</v>
      </c>
      <c r="G21" s="58">
        <v>5.7</v>
      </c>
      <c r="H21" s="43">
        <f>B21*G21</f>
        <v>0</v>
      </c>
      <c r="I21" s="5"/>
    </row>
    <row r="22" spans="1:9" ht="12" customHeight="1">
      <c r="A22" s="42"/>
      <c r="B22" s="24">
        <v>0</v>
      </c>
      <c r="C22" s="25" t="s">
        <v>16</v>
      </c>
      <c r="D22" s="26" t="s">
        <v>17</v>
      </c>
      <c r="E22" s="24"/>
      <c r="F22" s="24" t="s">
        <v>54</v>
      </c>
      <c r="G22" s="58">
        <v>5.7</v>
      </c>
      <c r="H22" s="43">
        <f>B22*G22</f>
        <v>0</v>
      </c>
      <c r="I22" s="5"/>
    </row>
    <row r="23" spans="1:9" ht="12" customHeight="1">
      <c r="A23" s="42"/>
      <c r="B23" s="24">
        <v>0</v>
      </c>
      <c r="C23" s="25" t="s">
        <v>70</v>
      </c>
      <c r="D23" s="26" t="s">
        <v>71</v>
      </c>
      <c r="E23" s="24"/>
      <c r="F23" s="24" t="s">
        <v>55</v>
      </c>
      <c r="G23" s="58">
        <v>5.7</v>
      </c>
      <c r="H23" s="43">
        <f>B23*G23</f>
        <v>0</v>
      </c>
      <c r="I23" s="5"/>
    </row>
    <row r="24" spans="1:9" ht="12" customHeight="1">
      <c r="A24" s="42"/>
      <c r="B24" s="24"/>
      <c r="C24" s="20"/>
      <c r="D24" s="21" t="s">
        <v>18</v>
      </c>
      <c r="E24" s="22"/>
      <c r="F24" s="9"/>
      <c r="G24" s="57"/>
      <c r="H24" s="27"/>
      <c r="I24" s="5"/>
    </row>
    <row r="25" spans="1:9" ht="12" customHeight="1">
      <c r="A25" s="42"/>
      <c r="B25" s="24">
        <v>0</v>
      </c>
      <c r="C25" s="25" t="s">
        <v>19</v>
      </c>
      <c r="D25" s="26" t="s">
        <v>20</v>
      </c>
      <c r="E25" s="24"/>
      <c r="F25" s="24" t="s">
        <v>54</v>
      </c>
      <c r="G25" s="58">
        <v>5.0999999999999996</v>
      </c>
      <c r="H25" s="43">
        <f t="shared" ref="H25:H45" si="1">B25*G25</f>
        <v>0</v>
      </c>
      <c r="I25" s="5"/>
    </row>
    <row r="26" spans="1:9" ht="12" customHeight="1">
      <c r="A26" s="42"/>
      <c r="B26" s="24">
        <v>0</v>
      </c>
      <c r="C26" s="25" t="s">
        <v>22</v>
      </c>
      <c r="D26" s="26" t="s">
        <v>21</v>
      </c>
      <c r="E26" s="24"/>
      <c r="F26" s="24" t="s">
        <v>54</v>
      </c>
      <c r="G26" s="58">
        <v>5.3</v>
      </c>
      <c r="H26" s="43">
        <f t="shared" si="1"/>
        <v>0</v>
      </c>
      <c r="I26" s="5"/>
    </row>
    <row r="27" spans="1:9" ht="12" customHeight="1">
      <c r="A27" s="42"/>
      <c r="B27" s="24">
        <v>0</v>
      </c>
      <c r="C27" s="25" t="s">
        <v>23</v>
      </c>
      <c r="D27" s="26" t="s">
        <v>24</v>
      </c>
      <c r="E27" s="24"/>
      <c r="F27" s="24" t="s">
        <v>54</v>
      </c>
      <c r="G27" s="58">
        <v>5.3</v>
      </c>
      <c r="H27" s="43">
        <f t="shared" si="1"/>
        <v>0</v>
      </c>
      <c r="I27" s="5"/>
    </row>
    <row r="28" spans="1:9" ht="12" customHeight="1">
      <c r="A28" s="42"/>
      <c r="B28" s="24">
        <v>0</v>
      </c>
      <c r="C28" s="25" t="s">
        <v>26</v>
      </c>
      <c r="D28" s="26" t="s">
        <v>96</v>
      </c>
      <c r="E28" s="24"/>
      <c r="F28" s="24" t="s">
        <v>54</v>
      </c>
      <c r="G28" s="58">
        <v>5.8</v>
      </c>
      <c r="H28" s="43">
        <f t="shared" si="1"/>
        <v>0</v>
      </c>
      <c r="I28" s="5"/>
    </row>
    <row r="29" spans="1:9" ht="12" customHeight="1">
      <c r="A29" s="42"/>
      <c r="B29" s="24">
        <v>0</v>
      </c>
      <c r="C29" s="25" t="s">
        <v>25</v>
      </c>
      <c r="D29" s="26" t="s">
        <v>27</v>
      </c>
      <c r="E29" s="24"/>
      <c r="F29" s="24" t="s">
        <v>54</v>
      </c>
      <c r="G29" s="58">
        <v>5.8</v>
      </c>
      <c r="H29" s="43">
        <f t="shared" si="1"/>
        <v>0</v>
      </c>
      <c r="I29" s="5"/>
    </row>
    <row r="30" spans="1:9" ht="12" customHeight="1">
      <c r="A30" s="42"/>
      <c r="B30" s="24">
        <v>0</v>
      </c>
      <c r="C30" s="25" t="s">
        <v>28</v>
      </c>
      <c r="D30" s="26" t="s">
        <v>29</v>
      </c>
      <c r="E30" s="24"/>
      <c r="F30" s="24" t="s">
        <v>54</v>
      </c>
      <c r="G30" s="58">
        <v>5.9</v>
      </c>
      <c r="H30" s="43">
        <f t="shared" si="1"/>
        <v>0</v>
      </c>
      <c r="I30" s="5"/>
    </row>
    <row r="31" spans="1:9" ht="12" customHeight="1">
      <c r="A31" s="42"/>
      <c r="B31" s="24">
        <v>0</v>
      </c>
      <c r="C31" s="25" t="s">
        <v>72</v>
      </c>
      <c r="D31" s="26" t="s">
        <v>73</v>
      </c>
      <c r="E31" s="24"/>
      <c r="F31" s="24" t="s">
        <v>55</v>
      </c>
      <c r="G31" s="58">
        <v>5.0999999999999996</v>
      </c>
      <c r="H31" s="43">
        <f t="shared" si="1"/>
        <v>0</v>
      </c>
      <c r="I31" s="5"/>
    </row>
    <row r="32" spans="1:9" ht="12" customHeight="1">
      <c r="A32" s="42"/>
      <c r="B32" s="24">
        <v>0</v>
      </c>
      <c r="C32" s="25" t="s">
        <v>30</v>
      </c>
      <c r="D32" s="26" t="s">
        <v>110</v>
      </c>
      <c r="E32" s="24"/>
      <c r="F32" s="24" t="s">
        <v>55</v>
      </c>
      <c r="G32" s="58">
        <v>5.6</v>
      </c>
      <c r="H32" s="43">
        <f t="shared" si="1"/>
        <v>0</v>
      </c>
      <c r="I32" s="5"/>
    </row>
    <row r="33" spans="1:9" ht="12" customHeight="1">
      <c r="A33" s="42"/>
      <c r="B33" s="24">
        <v>0</v>
      </c>
      <c r="C33" s="25" t="s">
        <v>31</v>
      </c>
      <c r="D33" s="26" t="s">
        <v>32</v>
      </c>
      <c r="E33" s="24"/>
      <c r="F33" s="24" t="s">
        <v>55</v>
      </c>
      <c r="G33" s="58">
        <v>5.9</v>
      </c>
      <c r="H33" s="43">
        <f t="shared" si="1"/>
        <v>0</v>
      </c>
      <c r="I33" s="5"/>
    </row>
    <row r="34" spans="1:9" ht="12" customHeight="1">
      <c r="A34" s="42"/>
      <c r="B34" s="24">
        <v>0</v>
      </c>
      <c r="C34" s="25" t="s">
        <v>37</v>
      </c>
      <c r="D34" s="26" t="s">
        <v>38</v>
      </c>
      <c r="E34" s="24"/>
      <c r="F34" s="24" t="s">
        <v>55</v>
      </c>
      <c r="G34" s="58">
        <v>5.8</v>
      </c>
      <c r="H34" s="43">
        <f t="shared" si="1"/>
        <v>0</v>
      </c>
      <c r="I34" s="5"/>
    </row>
    <row r="35" spans="1:9" ht="12" customHeight="1">
      <c r="A35" s="42"/>
      <c r="B35" s="24">
        <v>0</v>
      </c>
      <c r="C35" s="25" t="s">
        <v>33</v>
      </c>
      <c r="D35" s="26" t="s">
        <v>34</v>
      </c>
      <c r="E35" s="24"/>
      <c r="F35" s="24" t="s">
        <v>55</v>
      </c>
      <c r="G35" s="58">
        <v>5.4</v>
      </c>
      <c r="H35" s="43">
        <f t="shared" si="1"/>
        <v>0</v>
      </c>
      <c r="I35" s="5"/>
    </row>
    <row r="36" spans="1:9" ht="12" customHeight="1">
      <c r="A36" s="42"/>
      <c r="B36" s="24">
        <v>0</v>
      </c>
      <c r="C36" s="25" t="s">
        <v>41</v>
      </c>
      <c r="D36" s="26" t="s">
        <v>95</v>
      </c>
      <c r="E36" s="24"/>
      <c r="F36" s="24" t="s">
        <v>55</v>
      </c>
      <c r="G36" s="58">
        <v>5.7</v>
      </c>
      <c r="H36" s="43">
        <f>B36*G36</f>
        <v>0</v>
      </c>
      <c r="I36" s="5"/>
    </row>
    <row r="37" spans="1:9" ht="12" customHeight="1">
      <c r="A37" s="42"/>
      <c r="B37" s="24">
        <v>0</v>
      </c>
      <c r="C37" s="25" t="s">
        <v>74</v>
      </c>
      <c r="D37" s="26" t="s">
        <v>104</v>
      </c>
      <c r="E37" s="24"/>
      <c r="F37" s="24" t="s">
        <v>55</v>
      </c>
      <c r="G37" s="58">
        <v>6.9</v>
      </c>
      <c r="H37" s="43">
        <f>B37*G37</f>
        <v>0</v>
      </c>
      <c r="I37" s="5"/>
    </row>
    <row r="38" spans="1:9" ht="12" customHeight="1">
      <c r="A38" s="42"/>
      <c r="B38" s="24">
        <v>0</v>
      </c>
      <c r="C38" s="25" t="s">
        <v>35</v>
      </c>
      <c r="D38" s="26" t="s">
        <v>36</v>
      </c>
      <c r="E38" s="24"/>
      <c r="F38" s="24" t="s">
        <v>55</v>
      </c>
      <c r="G38" s="58">
        <v>5.8</v>
      </c>
      <c r="H38" s="43">
        <f t="shared" si="1"/>
        <v>0</v>
      </c>
      <c r="I38" s="5"/>
    </row>
    <row r="39" spans="1:9" ht="12" customHeight="1">
      <c r="A39" s="42"/>
      <c r="B39" s="24">
        <v>0</v>
      </c>
      <c r="C39" s="25" t="s">
        <v>106</v>
      </c>
      <c r="D39" s="26" t="s">
        <v>105</v>
      </c>
      <c r="E39" s="24"/>
      <c r="F39" s="24">
        <v>0.75</v>
      </c>
      <c r="G39" s="58">
        <v>6.1</v>
      </c>
      <c r="H39" s="43">
        <f>B39*G39</f>
        <v>0</v>
      </c>
      <c r="I39" s="5"/>
    </row>
    <row r="40" spans="1:9" ht="12" customHeight="1">
      <c r="A40" s="42"/>
      <c r="B40" s="24">
        <v>0</v>
      </c>
      <c r="C40" s="25" t="s">
        <v>77</v>
      </c>
      <c r="D40" s="26" t="s">
        <v>97</v>
      </c>
      <c r="E40" s="24"/>
      <c r="F40" s="24">
        <v>0.75</v>
      </c>
      <c r="G40" s="58">
        <v>6.1</v>
      </c>
      <c r="H40" s="43">
        <f>B40*G40</f>
        <v>0</v>
      </c>
      <c r="I40" s="5"/>
    </row>
    <row r="41" spans="1:9" ht="12" customHeight="1">
      <c r="A41" s="42"/>
      <c r="B41" s="24">
        <v>0</v>
      </c>
      <c r="C41" s="25" t="s">
        <v>39</v>
      </c>
      <c r="D41" s="26" t="s">
        <v>40</v>
      </c>
      <c r="E41" s="24"/>
      <c r="F41" s="24" t="s">
        <v>55</v>
      </c>
      <c r="G41" s="58">
        <v>6.1</v>
      </c>
      <c r="H41" s="43">
        <f t="shared" si="1"/>
        <v>0</v>
      </c>
      <c r="I41" s="5"/>
    </row>
    <row r="42" spans="1:9" ht="12" customHeight="1">
      <c r="A42" s="42"/>
      <c r="B42" s="24">
        <v>0</v>
      </c>
      <c r="C42" s="25" t="s">
        <v>107</v>
      </c>
      <c r="D42" s="26" t="s">
        <v>108</v>
      </c>
      <c r="E42" s="24"/>
      <c r="F42" s="24">
        <v>0.75</v>
      </c>
      <c r="G42" s="58">
        <v>5.7</v>
      </c>
      <c r="H42" s="43">
        <f t="shared" si="1"/>
        <v>0</v>
      </c>
      <c r="I42" s="5"/>
    </row>
    <row r="43" spans="1:9" ht="12.75" customHeight="1">
      <c r="A43" s="42"/>
      <c r="B43" s="24"/>
      <c r="C43" s="20"/>
      <c r="D43" s="21" t="s">
        <v>67</v>
      </c>
      <c r="E43" s="22"/>
      <c r="F43" s="9"/>
      <c r="G43" s="57"/>
      <c r="H43" s="43"/>
      <c r="I43" s="5"/>
    </row>
    <row r="44" spans="1:9" ht="12.75" customHeight="1">
      <c r="A44" s="42"/>
      <c r="B44" s="24">
        <v>0</v>
      </c>
      <c r="C44" s="25" t="s">
        <v>80</v>
      </c>
      <c r="D44" s="51" t="s">
        <v>84</v>
      </c>
      <c r="E44" s="52"/>
      <c r="F44" s="24" t="s">
        <v>81</v>
      </c>
      <c r="G44" s="54">
        <v>4</v>
      </c>
      <c r="H44" s="43">
        <f t="shared" si="1"/>
        <v>0</v>
      </c>
      <c r="I44" s="5"/>
    </row>
    <row r="45" spans="1:9" ht="12.75" customHeight="1">
      <c r="A45" s="42"/>
      <c r="B45" s="24">
        <v>0</v>
      </c>
      <c r="C45" s="25" t="s">
        <v>82</v>
      </c>
      <c r="D45" s="51" t="s">
        <v>83</v>
      </c>
      <c r="E45" s="52"/>
      <c r="F45" s="24" t="s">
        <v>85</v>
      </c>
      <c r="G45" s="54">
        <v>30</v>
      </c>
      <c r="H45" s="43">
        <f t="shared" si="1"/>
        <v>0</v>
      </c>
      <c r="I45" s="5"/>
    </row>
    <row r="46" spans="1:9">
      <c r="A46" s="42"/>
      <c r="B46" s="24">
        <v>0</v>
      </c>
      <c r="C46" s="25" t="s">
        <v>89</v>
      </c>
      <c r="D46" s="26" t="s">
        <v>90</v>
      </c>
      <c r="E46" s="24"/>
      <c r="F46" s="24" t="s">
        <v>55</v>
      </c>
      <c r="G46" s="58">
        <v>3.6</v>
      </c>
      <c r="H46" s="43">
        <f t="shared" ref="H46:H53" si="2">B46*G46</f>
        <v>0</v>
      </c>
      <c r="I46" s="5"/>
    </row>
    <row r="47" spans="1:9">
      <c r="A47" s="42"/>
      <c r="B47" s="24">
        <v>0</v>
      </c>
      <c r="C47" s="25" t="s">
        <v>42</v>
      </c>
      <c r="D47" s="26" t="s">
        <v>43</v>
      </c>
      <c r="E47" s="24"/>
      <c r="F47" s="24" t="s">
        <v>55</v>
      </c>
      <c r="G47" s="58">
        <v>10.1</v>
      </c>
      <c r="H47" s="43">
        <f t="shared" si="2"/>
        <v>0</v>
      </c>
      <c r="I47" s="5"/>
    </row>
    <row r="48" spans="1:9">
      <c r="A48" s="42"/>
      <c r="B48" s="24">
        <v>0</v>
      </c>
      <c r="C48" s="25" t="s">
        <v>44</v>
      </c>
      <c r="D48" s="26" t="s">
        <v>45</v>
      </c>
      <c r="E48" s="24"/>
      <c r="F48" s="24" t="s">
        <v>55</v>
      </c>
      <c r="G48" s="58">
        <v>6.4</v>
      </c>
      <c r="H48" s="43">
        <f t="shared" si="2"/>
        <v>0</v>
      </c>
      <c r="I48" s="5"/>
    </row>
    <row r="49" spans="1:9">
      <c r="A49" s="42"/>
      <c r="B49" s="24">
        <v>0</v>
      </c>
      <c r="C49" s="25" t="s">
        <v>91</v>
      </c>
      <c r="D49" s="26" t="s">
        <v>92</v>
      </c>
      <c r="E49" s="24"/>
      <c r="F49" s="24" t="s">
        <v>93</v>
      </c>
      <c r="G49" s="58">
        <v>6.4</v>
      </c>
      <c r="H49" s="43">
        <f t="shared" si="2"/>
        <v>0</v>
      </c>
      <c r="I49" s="5"/>
    </row>
    <row r="50" spans="1:9">
      <c r="A50" s="42"/>
      <c r="B50" s="24">
        <v>0</v>
      </c>
      <c r="C50" s="25" t="s">
        <v>101</v>
      </c>
      <c r="D50" s="26" t="s">
        <v>102</v>
      </c>
      <c r="E50" s="24"/>
      <c r="F50" s="24">
        <v>0.75</v>
      </c>
      <c r="G50" s="54">
        <v>8.6999999999999993</v>
      </c>
      <c r="H50" s="43">
        <f t="shared" si="2"/>
        <v>0</v>
      </c>
      <c r="I50" s="5"/>
    </row>
    <row r="51" spans="1:9">
      <c r="A51" s="42"/>
      <c r="B51" s="24">
        <v>0</v>
      </c>
      <c r="C51" s="25" t="s">
        <v>46</v>
      </c>
      <c r="D51" s="26" t="s">
        <v>47</v>
      </c>
      <c r="E51" s="24"/>
      <c r="F51" s="24" t="s">
        <v>56</v>
      </c>
      <c r="G51" s="58">
        <v>16</v>
      </c>
      <c r="H51" s="43">
        <f t="shared" si="2"/>
        <v>0</v>
      </c>
      <c r="I51" s="5"/>
    </row>
    <row r="52" spans="1:9">
      <c r="A52" s="42"/>
      <c r="B52" s="24">
        <v>0</v>
      </c>
      <c r="C52" s="25" t="s">
        <v>48</v>
      </c>
      <c r="D52" s="26" t="s">
        <v>49</v>
      </c>
      <c r="E52" s="24"/>
      <c r="F52" s="24" t="s">
        <v>56</v>
      </c>
      <c r="G52" s="58">
        <v>17</v>
      </c>
      <c r="H52" s="43">
        <f t="shared" si="2"/>
        <v>0</v>
      </c>
      <c r="I52" s="5"/>
    </row>
    <row r="53" spans="1:9">
      <c r="A53" s="42"/>
      <c r="B53" s="24">
        <v>0</v>
      </c>
      <c r="C53" s="25" t="s">
        <v>98</v>
      </c>
      <c r="D53" s="26" t="s">
        <v>99</v>
      </c>
      <c r="E53" s="24"/>
      <c r="F53" s="24" t="s">
        <v>100</v>
      </c>
      <c r="G53" s="58">
        <v>24.5</v>
      </c>
      <c r="H53" s="43">
        <f t="shared" si="2"/>
        <v>0</v>
      </c>
      <c r="I53" s="5"/>
    </row>
    <row r="54" spans="1:9" s="50" customFormat="1" ht="15.75">
      <c r="A54" s="31"/>
      <c r="B54" s="29">
        <f>SUM(B11:B53)</f>
        <v>0</v>
      </c>
      <c r="C54" s="30" t="s">
        <v>63</v>
      </c>
      <c r="D54" s="29" t="s">
        <v>61</v>
      </c>
      <c r="E54" s="29"/>
      <c r="F54" s="29"/>
      <c r="G54" s="59"/>
      <c r="H54" s="44">
        <f>SUM(H11:H53)</f>
        <v>0</v>
      </c>
      <c r="I54" s="28"/>
    </row>
    <row r="55" spans="1:9" s="50" customFormat="1" ht="16.5" thickBot="1">
      <c r="A55" s="31"/>
      <c r="B55" s="31"/>
      <c r="C55" s="32"/>
      <c r="D55" s="33" t="s">
        <v>65</v>
      </c>
      <c r="E55" s="34">
        <v>19</v>
      </c>
      <c r="F55" s="34" t="s">
        <v>79</v>
      </c>
      <c r="G55" s="60"/>
      <c r="H55" s="35">
        <f>H56/1.19*0.19</f>
        <v>0</v>
      </c>
      <c r="I55" s="28"/>
    </row>
    <row r="56" spans="1:9" s="50" customFormat="1" ht="16.5" thickBot="1">
      <c r="A56" s="45"/>
      <c r="B56" s="36">
        <f>B54/12</f>
        <v>0</v>
      </c>
      <c r="C56" s="37"/>
      <c r="D56" s="38" t="s">
        <v>64</v>
      </c>
      <c r="E56" s="39"/>
      <c r="F56" s="39" t="s">
        <v>62</v>
      </c>
      <c r="G56" s="61"/>
      <c r="H56" s="40">
        <f>SUM(H54:H54)</f>
        <v>0</v>
      </c>
      <c r="I56" s="28"/>
    </row>
    <row r="57" spans="1:9">
      <c r="A57" s="5"/>
      <c r="B57" s="9"/>
      <c r="C57" s="20"/>
      <c r="D57" s="5"/>
      <c r="E57" s="9"/>
      <c r="F57" s="9"/>
      <c r="G57" s="57"/>
      <c r="H57" s="5"/>
      <c r="I57" s="5"/>
    </row>
    <row r="58" spans="1:9">
      <c r="A58" s="5"/>
      <c r="B58" s="9"/>
      <c r="C58" s="20"/>
      <c r="D58" s="20"/>
      <c r="E58" s="41"/>
      <c r="F58" s="9"/>
      <c r="G58" s="57"/>
      <c r="H58" s="5"/>
      <c r="I58" s="5"/>
    </row>
    <row r="59" spans="1:9">
      <c r="A59" s="5"/>
      <c r="B59" s="9"/>
      <c r="C59" s="20"/>
      <c r="D59" s="20"/>
      <c r="E59" s="41"/>
      <c r="F59" s="9"/>
      <c r="G59" s="57"/>
      <c r="H59" s="5"/>
      <c r="I59" s="5"/>
    </row>
    <row r="60" spans="1:9">
      <c r="A60" s="5"/>
      <c r="B60" s="9"/>
      <c r="C60" s="20"/>
      <c r="D60" s="20"/>
      <c r="E60" s="41"/>
      <c r="F60" s="9"/>
      <c r="G60" s="57"/>
      <c r="H60" s="5"/>
      <c r="I60" s="5"/>
    </row>
    <row r="61" spans="1:9">
      <c r="D61" s="3"/>
      <c r="E61" s="4"/>
      <c r="G61" s="62"/>
    </row>
    <row r="62" spans="1:9">
      <c r="D62" s="3"/>
      <c r="E62" s="4"/>
      <c r="G62" s="62"/>
    </row>
    <row r="63" spans="1:9">
      <c r="D63" s="3"/>
      <c r="E63" s="4"/>
      <c r="G63" s="62"/>
    </row>
    <row r="64" spans="1:9">
      <c r="D64" s="3"/>
      <c r="E64" s="4"/>
      <c r="G64" s="62"/>
    </row>
  </sheetData>
  <customSheetViews>
    <customSheetView guid="{FFB8E19E-1B04-45FB-9017-7501A2A042A9}" scale="130" showPageBreaks="1" topLeftCell="A30">
      <selection activeCell="A10" sqref="A10:A58"/>
      <pageMargins left="0.25" right="0.25" top="0.75" bottom="0.75" header="0.3" footer="0.3"/>
      <pageSetup paperSize="9" orientation="portrait" r:id="rId1"/>
    </customSheetView>
  </customSheetViews>
  <pageMargins left="0.25" right="0.25" top="4.595588235294118E-2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customSheetViews>
    <customSheetView guid="{FFB8E19E-1B04-45FB-9017-7501A2A042A9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customSheetViews>
    <customSheetView guid="{FFB8E19E-1B04-45FB-9017-7501A2A042A9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</dc:creator>
  <cp:lastModifiedBy>Gernot Weber</cp:lastModifiedBy>
  <dcterms:created xsi:type="dcterms:W3CDTF">2016-06-15T09:00:17Z</dcterms:created>
  <dcterms:modified xsi:type="dcterms:W3CDTF">2025-03-22T09:18:55Z</dcterms:modified>
</cp:coreProperties>
</file>